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015" activeTab="0"/>
  </bookViews>
  <sheets>
    <sheet name="июль" sheetId="1" r:id="rId1"/>
    <sheet name="июнь" sheetId="2" r:id="rId2"/>
    <sheet name="апрель" sheetId="3" r:id="rId3"/>
    <sheet name="февраль" sheetId="4" r:id="rId4"/>
    <sheet name="Бюджет  2021-2023" sheetId="5" r:id="rId5"/>
  </sheets>
  <definedNames/>
  <calcPr fullCalcOnLoad="1"/>
</workbook>
</file>

<file path=xl/sharedStrings.xml><?xml version="1.0" encoding="utf-8"?>
<sst xmlns="http://schemas.openxmlformats.org/spreadsheetml/2006/main" count="835" uniqueCount="168">
  <si>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</si>
  <si>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</si>
  <si>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</si>
  <si>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</si>
  <si>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</si>
  <si>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</si>
  <si>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</si>
  <si>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</si>
  <si>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</si>
  <si>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</si>
  <si>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</si>
  <si>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</si>
  <si>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</si>
  <si>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</si>
  <si>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</si>
  <si>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</si>
  <si>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</si>
  <si>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</si>
  <si>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</si>
  <si>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</si>
  <si>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</si>
  <si>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</si>
  <si>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</si>
  <si>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</si>
  <si>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</si>
  <si>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</si>
  <si>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</si>
  <si>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</si>
  <si>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</si>
  <si>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</si>
  <si>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</si>
  <si>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</si>
  <si>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</si>
  <si>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</si>
  <si>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</si>
  <si>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</si>
  <si>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</si>
  <si>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</si>
  <si>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</si>
  <si>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</si>
  <si>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</si>
  <si>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</si>
  <si>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</si>
  <si>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</si>
  <si>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</si>
  <si>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</si>
  <si>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</si>
  <si>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</si>
  <si>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</si>
  <si>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</si>
  <si>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</si>
  <si>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</si>
  <si>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</si>
  <si>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</si>
  <si>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</si>
  <si>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</si>
  <si>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</si>
  <si>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</si>
  <si>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</si>
  <si>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</si>
  <si>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</si>
  <si>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</si>
  <si>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</si>
  <si>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</si>
  <si>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</si>
  <si>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</si>
  <si>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</si>
  <si>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</si>
  <si>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</si>
  <si>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</si>
  <si>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</si>
  <si>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</si>
  <si>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</si>
  <si>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2021 год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</si>
  <si>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</si>
  <si>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</si>
  <si>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</si>
  <si>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</si>
  <si>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</si>
  <si>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</si>
  <si>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2 02 20079 13 0000 150</t>
  </si>
  <si>
    <t>Субсидии бюджетам городских поселений на переселение граждан из жилищного фонда, признанногот непригодным для проживания, и (или) жилищного фонда с высоким уровнем износа ( более 70 процентов)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</si>
  <si>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</si>
  <si>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(ФБ+ОБ)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</si>
  <si>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</si>
  <si>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 (ОБ)</t>
  </si>
  <si>
    <t xml:space="preserve">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</si>
  <si>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(ФБ+ОБ)</t>
  </si>
  <si>
    <t>2 02 29999 13 0000 150</t>
  </si>
  <si>
    <t>Прочие субсидии бюджетам городских поселений (на обеспечение стимулирующих выплат работникам муниципальных учреждений культуры Ленинградской области) (ОБ)</t>
  </si>
  <si>
    <t>Прочие субсидии бюджетам городских поселений (на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молодежи) (ОБ)</t>
  </si>
  <si>
    <t>Прочие субсидии бюджетам городских поселений (на реализацию мероприятий по благоустройству дворовых территорий) (ОБ)</t>
  </si>
  <si>
    <t>Прочие субсидии бюджетам городских поселений (на мероприятия по созданию мест ( площадок) накопления твердых коммунальных отходов) (ОБ)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</si>
  <si>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</si>
  <si>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</si>
  <si>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</si>
  <si>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</si>
  <si>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</si>
  <si>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</si>
  <si>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</si>
  <si>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</si>
  <si>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</t>
  </si>
  <si>
    <t>2 02 49999 13 0000 150</t>
  </si>
  <si>
    <t>Прочие межбюджетные трансферты, передаваемые бюджетам городских поселений (на формирование комфортной городской среды (софинансирование)) (РБ)</t>
  </si>
  <si>
    <t>Прочие межбюджетные трансферты, передаваемые бюджетам городских поселений (софинансирование по благоустройству дворовых территорий)  (РБ)</t>
  </si>
  <si>
    <t>Прочие межбюджетные трансферты, передаваемые бюджетам городских поселений  ( внесения изменений в генеральный план поселения) (РБ)</t>
  </si>
  <si>
    <t>Прочие межбюджетные трансферты, передаваемые бюджетам городских поселений  ( внесения сведений о границах населенных пунктов МО "Город Ивангород" в Единый государственный реестр недвижимости ) (РБ)</t>
  </si>
  <si>
    <t>Прочие межбюджетные трансферты, передаваемые бюджетам городских поселений  ( внесения изменений в проект правил землепользования и застройки поселения ) (РБ)</t>
  </si>
  <si>
    <t>Прочие межбюджетные трансферты, передаваемые бюджетам городских поселений  ( софинонсирование мероприятий, направленных на безаварийную работу объектов водоснабжения и водоотведения ) (РБ)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</si>
  <si>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адаптации и занятости молодежи) (РБ)</t>
  </si>
  <si>
    <t>Прочие межбюджетные трансферты, передаваемые бюджетам городских поселений  ( на обеспечение стимулирующих выплат работникам муниципальных учреждений культуры ) (РБ)</t>
  </si>
  <si>
    <t>Прочие межбюджетные трансферты, передаваемые бюджетам городских поселений ( (на мероприятия по обеспечению устойчивого функционирования объектов теплоснабжения )</t>
  </si>
  <si>
    <t xml:space="preserve">Прочие межбюджетные трансферты, передаваемые бюджетам городских поселений (на мероприятия по созданию мест ( площадок) накопления твердых коммунальных отходов) </t>
  </si>
  <si>
    <t>Прочие субсидии бюджетам городских поселений  (на  поддержку развития общественной инфраструктуры: ) (ОБ)</t>
  </si>
  <si>
    <t>Прочие субсидии бюджетам городских поселений (на поддержку отрасли культуры)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</si>
  <si>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</si>
  <si>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 2 01 00000 00 0000 000</t>
  </si>
  <si>
    <t>БЕЗВОЗМЕЗДНЫЕ ПОСТУПЛЕНИЯ ОТ НЕРЕЗИДЕНТОВ</t>
  </si>
  <si>
    <t xml:space="preserve"> 2 01 05099 13 0000 150</t>
  </si>
  <si>
    <t>Прочие безвозмездные поступления от нерезидетов в бюджеты городских поселений</t>
  </si>
  <si>
    <t>Прогнозируемые поступления
налоговых, неналоговых доходов и безвозмездных поступлений</t>
  </si>
  <si>
    <t xml:space="preserve">в  бюджет  МО "Город Ивангород" на 2021 год и на плановый период 2022 и 2023 годов </t>
  </si>
  <si>
    <t>1 13 01995 13 0000 130</t>
  </si>
  <si>
    <t>Прочие доходы от оказания платных услуг (работ) получателями средств бюджетов городских поселений.</t>
  </si>
  <si>
    <t>3</t>
  </si>
  <si>
    <t>4</t>
  </si>
  <si>
    <t>5</t>
  </si>
  <si>
    <t>Сумма (тысяч рублей)</t>
  </si>
  <si>
    <t>Прочие межбюджетные трансферты, передаваемые бюджетам городских поселений (на  поддержку развития общественной инфраструктуры:)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</si>
  <si>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области(софинансирование)) (РБ)</t>
  </si>
  <si>
    <t xml:space="preserve">УТВЕРЖДЕНЫ решением Совета депутатов МО "Город Ивангород" от 22.12.2020 №60 (приложение 1)  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</si>
  <si>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</t>
  </si>
  <si>
    <t xml:space="preserve">УТВЕРЖДЕНЫ решением Совета депутатов МО "Город Ивангород" от __.__.2021 №__ (приложение 1)  </t>
  </si>
  <si>
    <t xml:space="preserve">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</si>
  <si>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ремонт автомобильных дорог общего пользования местного значения) (ОБ)</t>
  </si>
  <si>
    <t xml:space="preserve"> 2 02 25519 13 0000 150</t>
  </si>
  <si>
    <t>Субсидии бюджетам городских поселений на поддержку отрасли культуры</t>
  </si>
  <si>
    <t xml:space="preserve">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</si>
  <si>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</si>
  <si>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</si>
  <si>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</si>
  <si>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</si>
  <si>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</si>
  <si>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Прочие субсидии бюджетам городских поселений (доступная среда для инвалидов) (ОБ)</t>
  </si>
  <si>
    <t xml:space="preserve">Прочие межбюджетные трансферты, передаваемые бюджетам городских поселений (софинансирование на оплату дополнительных метров за счет местного бюджета) </t>
  </si>
  <si>
    <t xml:space="preserve">Прочие межбюджетные трансферты, передаваемые бюджетам городских поселений (софинансирование на мероприятия в рамках проекта формирование комфортной городской среды) </t>
  </si>
  <si>
    <t xml:space="preserve">Прочие межбюджетные трансферты, передаваемые бюджетам городских поселений (софинансирование на ремонт магистрального канализационного трубопровода) 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</si>
  <si>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</si>
  <si>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</si>
  <si>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Прочие субсидии бюджетам городских поселений (на повышение качества городской среды) (ОБ)</t>
  </si>
  <si>
    <t>2 04 00000 00 0000 150</t>
  </si>
  <si>
    <t>Безвозмездные поступления от негосударственных организаций</t>
  </si>
  <si>
    <t>2 04 05010 13 0000 150</t>
  </si>
  <si>
    <t>2 04 05099 13 0000 150</t>
  </si>
  <si>
    <t>Прочие доходы от оказания платных услуг (работ) получателями средств бюджетов городских поселений</t>
  </si>
  <si>
    <t>Прочие субсидии бюджетам городских поселений (на мероприятия по созданию мест (площадок) накопления твердых коммунальных отходов) (ОБ)</t>
  </si>
  <si>
    <t>Прочие субсидии бюджетам городских поселений  (на  поддержку развития общественной инфраструктуры) (ОБ)</t>
  </si>
  <si>
    <t>Прочие межбюджетные трансферты, передаваемые бюджетам городских поселений (на  поддержку развития общественной инфраструктуры)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</si>
  <si>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 (РБ)</t>
  </si>
  <si>
    <t>Прочие межбюджетные трансферты, передаваемые бюджетам городских поселений  (внесение изменений в генеральный план поселения) (РБ)</t>
  </si>
  <si>
    <t xml:space="preserve">Прочие межбюджетные трансферты, передаваемые бюджетам городских поселений (на мероприятия по созданию мест (площадок) накопления твердых коммунальных отходов) </t>
  </si>
  <si>
    <t>Прочие безвозмездные поступления от негосударственных организаций в бюджеты городских поселений (по соглашению о социально-экономическом сотрудничестве)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</si>
  <si>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"Комфортная среда для воспитания и дрессировки собак", за счет средств от гранта)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</si>
  <si>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"Семейная игровая площадка "Игруля" в библиотеке", за счет средств от гранта)</t>
  </si>
  <si>
    <t xml:space="preserve">Прочие межбюджетные трансферты, передаваемые бюджетам городских поселений (софинансирование на создание комфортной городской среды) </t>
  </si>
  <si>
    <t xml:space="preserve">Прочие межбюджетные трансферты, передаваемые бюджетам городских поселений (на благоустройство общественных территорий) </t>
  </si>
  <si>
    <t xml:space="preserve">Прочие межбюджетные трансферты, передаваемые бюджетам городских поселений (на оплату электроэнергии уличного освещения) </t>
  </si>
  <si>
    <t xml:space="preserve">Прочие межбюджетные трансферты, передаваемые бюджетам городских поселений (на ТО объектов уличного освещения)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</si>
</sst>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"/>
    <numFmt numFmtId="176" formatCode="#,##0.00000"/>
    <numFmt numFmtId="177" formatCode="0.000"/>
    <numFmt numFmtId="178" formatCode="0.00000"/>
    <numFmt numFmtId="179" formatCode="0.0"/>
    <numFmt numFmtId="180" formatCode="#,##0.0"/>
    <numFmt numFmtId="181" formatCode="#,##0.00\ &quot;₽&quot;"/>
    <numFmt numFmtId="182" formatCode="?"/>
    <numFmt numFmtId="183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76" fontId="5" fillId="34" borderId="12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horizontal="center" vertical="center"/>
    </xf>
    <xf numFmtId="176" fontId="0" fillId="31" borderId="10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176" fontId="1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top" wrapText="1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1" borderId="10" xfId="0" applyNumberFormat="1" applyFon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6" fontId="0" fillId="36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70">
      <selection activeCell="B83" sqref="B83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77" t="s">
        <v>132</v>
      </c>
      <c r="E1" s="77"/>
    </row>
    <row r="2" spans="1:5" ht="36.75" customHeight="1">
      <c r="A2" s="35"/>
      <c r="B2" s="78" t="s">
        <v>120</v>
      </c>
      <c r="C2" s="78"/>
      <c r="D2" s="79"/>
      <c r="E2" s="51"/>
    </row>
    <row r="3" spans="1:5" ht="18" customHeight="1">
      <c r="A3" s="78" t="s">
        <v>121</v>
      </c>
      <c r="B3" s="78"/>
      <c r="C3" s="78"/>
      <c r="D3" s="78"/>
      <c r="E3" s="78"/>
    </row>
    <row r="4" spans="1:2" ht="16.5" customHeight="1">
      <c r="A4" s="1"/>
      <c r="B4" s="1"/>
    </row>
    <row r="5" spans="1:5" ht="12.75">
      <c r="A5" s="80" t="s">
        <v>4</v>
      </c>
      <c r="B5" s="80" t="s">
        <v>3</v>
      </c>
      <c r="C5" s="82" t="s">
        <v>127</v>
      </c>
      <c r="D5" s="82"/>
      <c r="E5" s="82"/>
    </row>
    <row r="6" spans="1:5" ht="12.75">
      <c r="A6" s="81"/>
      <c r="B6" s="81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9">
        <f>C9+C44</f>
        <v>679501.5637200001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70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70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70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70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70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70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70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8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8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70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70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8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70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38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70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70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70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70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8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70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70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8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70">
        <f>C47+C45+C91</f>
        <v>574214.8944600001</v>
      </c>
      <c r="D44" s="37">
        <f>D47+D45</f>
        <v>102061.57397999999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54">
        <f>D46</f>
        <v>21833.5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75">
        <v>174699.26343</v>
      </c>
      <c r="D46" s="75">
        <v>21833.5</v>
      </c>
      <c r="E46" s="39">
        <v>0</v>
      </c>
    </row>
    <row r="47" spans="1:9" ht="47.25">
      <c r="A47" s="10" t="s">
        <v>61</v>
      </c>
      <c r="B47" s="3" t="s">
        <v>62</v>
      </c>
      <c r="C47" s="70">
        <f>C48+C50+C67+C71</f>
        <v>399035.63103000005</v>
      </c>
      <c r="D47" s="37">
        <f>D48+D50+D67+D71</f>
        <v>80228.07397999999</v>
      </c>
      <c r="E47" s="37">
        <f>E48+E50+E67+E71</f>
        <v>13570.175</v>
      </c>
      <c r="I47" s="76"/>
    </row>
    <row r="48" spans="1:5" ht="31.5">
      <c r="A48" s="10" t="s">
        <v>63</v>
      </c>
      <c r="B48" s="3" t="s">
        <v>64</v>
      </c>
      <c r="C48" s="70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70">
        <f>SUM(C51:C66)</f>
        <v>353670.86603000003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71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71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72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72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75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0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71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70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356202.34103</v>
      </c>
    </row>
    <row r="68" spans="1:5" ht="63">
      <c r="A68" s="8" t="s">
        <v>95</v>
      </c>
      <c r="B68" s="9" t="s">
        <v>96</v>
      </c>
      <c r="C68" s="38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8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8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70">
        <f>SUM(C72:C90)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38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8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8">
        <v>3000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8">
        <v>1719.56988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167</v>
      </c>
      <c r="C90" s="38">
        <v>900</v>
      </c>
      <c r="D90" s="39">
        <v>0</v>
      </c>
      <c r="E90" s="39">
        <v>0</v>
      </c>
    </row>
    <row r="91" spans="1:5" ht="31.5">
      <c r="A91" s="61" t="s">
        <v>150</v>
      </c>
      <c r="B91" s="62" t="s">
        <v>151</v>
      </c>
      <c r="C91" s="73">
        <f>SUM(C92:C94)</f>
        <v>480</v>
      </c>
      <c r="D91" s="63">
        <v>480</v>
      </c>
      <c r="E91" s="63">
        <v>480</v>
      </c>
    </row>
    <row r="92" spans="1:5" ht="67.5" customHeight="1">
      <c r="A92" s="64" t="s">
        <v>152</v>
      </c>
      <c r="B92" s="65" t="s">
        <v>162</v>
      </c>
      <c r="C92" s="74">
        <v>300</v>
      </c>
      <c r="D92" s="66">
        <v>0</v>
      </c>
      <c r="E92" s="68">
        <v>0</v>
      </c>
    </row>
    <row r="93" spans="1:5" ht="70.5" customHeight="1">
      <c r="A93" s="64" t="s">
        <v>152</v>
      </c>
      <c r="B93" s="65" t="s">
        <v>163</v>
      </c>
      <c r="C93" s="74">
        <v>150</v>
      </c>
      <c r="D93" s="66">
        <v>0</v>
      </c>
      <c r="E93" s="68">
        <v>0</v>
      </c>
    </row>
    <row r="94" spans="1:5" ht="52.5" customHeight="1">
      <c r="A94" s="64" t="s">
        <v>153</v>
      </c>
      <c r="B94" s="65" t="s">
        <v>161</v>
      </c>
      <c r="C94" s="74">
        <v>30</v>
      </c>
      <c r="D94" s="66">
        <v>0</v>
      </c>
      <c r="E94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7" t="s">
        <v>132</v>
      </c>
      <c r="E1" s="77"/>
    </row>
    <row r="2" spans="1:5" ht="36.75" customHeight="1">
      <c r="A2" s="35"/>
      <c r="B2" s="78" t="s">
        <v>120</v>
      </c>
      <c r="C2" s="78"/>
      <c r="D2" s="79"/>
      <c r="E2" s="51"/>
    </row>
    <row r="3" spans="1:5" ht="18" customHeight="1">
      <c r="A3" s="78" t="s">
        <v>121</v>
      </c>
      <c r="B3" s="78"/>
      <c r="C3" s="78"/>
      <c r="D3" s="78"/>
      <c r="E3" s="78"/>
    </row>
    <row r="4" spans="1:2" ht="16.5" customHeight="1">
      <c r="A4" s="1"/>
      <c r="B4" s="1"/>
    </row>
    <row r="5" spans="1:5" ht="12.75">
      <c r="A5" s="80" t="s">
        <v>4</v>
      </c>
      <c r="B5" s="80" t="s">
        <v>3</v>
      </c>
      <c r="C5" s="82" t="s">
        <v>127</v>
      </c>
      <c r="D5" s="82"/>
      <c r="E5" s="82"/>
    </row>
    <row r="6" spans="1:5" ht="12.75">
      <c r="A6" s="81"/>
      <c r="B6" s="81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C9+C44</f>
        <v>697363.96372</v>
      </c>
      <c r="D8" s="36">
        <f>D9+D44</f>
        <v>152708.31214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59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37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37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59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59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56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37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59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9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56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59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37">
        <f>C47+C45+C87</f>
        <v>592077.29446</v>
      </c>
      <c r="D44" s="37">
        <f>D47+D45</f>
        <v>84061.57397999999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54">
        <f>C46</f>
        <v>192699.26343</v>
      </c>
      <c r="D45" s="54">
        <f>D46</f>
        <v>3833.5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39">
        <v>192699.26343</v>
      </c>
      <c r="D46" s="39">
        <v>3833.5</v>
      </c>
      <c r="E46" s="39">
        <v>0</v>
      </c>
    </row>
    <row r="47" spans="1:5" ht="47.25">
      <c r="A47" s="10" t="s">
        <v>61</v>
      </c>
      <c r="B47" s="3" t="s">
        <v>62</v>
      </c>
      <c r="C47" s="37">
        <f>C48+C50+C67+C71</f>
        <v>398898.03103</v>
      </c>
      <c r="D47" s="37">
        <f>D48+D50+D67+D71</f>
        <v>80228.07397999999</v>
      </c>
      <c r="E47" s="37">
        <f>E48+E50+E67+E71</f>
        <v>13570.175</v>
      </c>
    </row>
    <row r="48" spans="1:5" ht="31.5">
      <c r="A48" s="10" t="s">
        <v>63</v>
      </c>
      <c r="B48" s="3" t="s">
        <v>64</v>
      </c>
      <c r="C48" s="37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9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37">
        <f>SUM(C51:C66)</f>
        <v>353533.26603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55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5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5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43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4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4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9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9">
        <v>3269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9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9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4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4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9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56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59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55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37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356064.74103</v>
      </c>
    </row>
    <row r="68" spans="1:5" ht="63">
      <c r="A68" s="8" t="s">
        <v>95</v>
      </c>
      <c r="B68" s="9" t="s">
        <v>96</v>
      </c>
      <c r="C68" s="39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9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9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37">
        <f>SUM(C72:C86)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9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9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9"/>
      <c r="D74" s="39"/>
      <c r="E74" s="39"/>
    </row>
    <row r="75" spans="1:5" ht="47.25">
      <c r="A75" s="8" t="s">
        <v>102</v>
      </c>
      <c r="B75" s="9" t="s">
        <v>104</v>
      </c>
      <c r="C75" s="39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4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6"/>
      <c r="D77" s="26"/>
      <c r="E77" s="26"/>
    </row>
    <row r="78" spans="1:5" ht="45" hidden="1">
      <c r="A78" s="16" t="s">
        <v>102</v>
      </c>
      <c r="B78" s="18" t="s">
        <v>107</v>
      </c>
      <c r="C78" s="26"/>
      <c r="D78" s="26"/>
      <c r="E78" s="26"/>
    </row>
    <row r="79" spans="1:5" ht="60" hidden="1">
      <c r="A79" s="16" t="s">
        <v>102</v>
      </c>
      <c r="B79" s="18" t="s">
        <v>108</v>
      </c>
      <c r="C79" s="26"/>
      <c r="D79" s="26"/>
      <c r="E79" s="26"/>
    </row>
    <row r="80" spans="1:5" ht="90" hidden="1">
      <c r="A80" s="16" t="s">
        <v>102</v>
      </c>
      <c r="B80" s="18" t="s">
        <v>131</v>
      </c>
      <c r="C80" s="26"/>
      <c r="D80" s="26"/>
      <c r="E80" s="26"/>
    </row>
    <row r="81" spans="1:5" ht="60" hidden="1">
      <c r="A81" s="16" t="s">
        <v>102</v>
      </c>
      <c r="B81" s="18" t="s">
        <v>110</v>
      </c>
      <c r="C81" s="26"/>
      <c r="D81" s="26"/>
      <c r="E81" s="26"/>
    </row>
    <row r="82" spans="1:5" ht="60" hidden="1">
      <c r="A82" s="16" t="s">
        <v>102</v>
      </c>
      <c r="B82" s="18" t="s">
        <v>111</v>
      </c>
      <c r="C82" s="26"/>
      <c r="D82" s="26"/>
      <c r="E82" s="26"/>
    </row>
    <row r="83" spans="1:5" ht="45">
      <c r="A83" s="16" t="s">
        <v>102</v>
      </c>
      <c r="B83" s="18" t="s">
        <v>160</v>
      </c>
      <c r="C83" s="39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56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56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56">
        <v>11181.48</v>
      </c>
      <c r="D86" s="39">
        <v>0</v>
      </c>
      <c r="E86" s="39">
        <v>0</v>
      </c>
    </row>
    <row r="87" spans="1:5" ht="31.5">
      <c r="A87" s="61" t="s">
        <v>150</v>
      </c>
      <c r="B87" s="62" t="s">
        <v>151</v>
      </c>
      <c r="C87" s="63">
        <f>SUM(C88:C90)</f>
        <v>480</v>
      </c>
      <c r="D87" s="63">
        <v>480</v>
      </c>
      <c r="E87" s="63">
        <v>480</v>
      </c>
    </row>
    <row r="88" spans="1:5" ht="67.5" customHeight="1">
      <c r="A88" s="64" t="s">
        <v>152</v>
      </c>
      <c r="B88" s="65" t="s">
        <v>162</v>
      </c>
      <c r="C88" s="67">
        <v>300</v>
      </c>
      <c r="D88" s="66">
        <v>0</v>
      </c>
      <c r="E88" s="68">
        <v>0</v>
      </c>
    </row>
    <row r="89" spans="1:5" ht="70.5" customHeight="1">
      <c r="A89" s="64" t="s">
        <v>152</v>
      </c>
      <c r="B89" s="65" t="s">
        <v>163</v>
      </c>
      <c r="C89" s="67">
        <v>150</v>
      </c>
      <c r="D89" s="66">
        <v>0</v>
      </c>
      <c r="E89" s="68">
        <v>0</v>
      </c>
    </row>
    <row r="90" spans="1:5" ht="52.5" customHeight="1">
      <c r="A90" s="64" t="s">
        <v>153</v>
      </c>
      <c r="B90" s="65" t="s">
        <v>161</v>
      </c>
      <c r="C90" s="67">
        <v>30</v>
      </c>
      <c r="D90" s="66">
        <v>0</v>
      </c>
      <c r="E90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82" sqref="C82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7" t="s">
        <v>132</v>
      </c>
      <c r="E1" s="77"/>
    </row>
    <row r="2" spans="1:5" ht="36.75" customHeight="1">
      <c r="A2" s="35"/>
      <c r="B2" s="78" t="s">
        <v>120</v>
      </c>
      <c r="C2" s="78"/>
      <c r="D2" s="79"/>
      <c r="E2" s="51"/>
    </row>
    <row r="3" spans="1:5" ht="18" customHeight="1">
      <c r="A3" s="78" t="s">
        <v>121</v>
      </c>
      <c r="B3" s="78"/>
      <c r="C3" s="78"/>
      <c r="D3" s="78"/>
      <c r="E3" s="78"/>
    </row>
    <row r="4" spans="1:2" ht="16.5" customHeight="1">
      <c r="A4" s="1"/>
      <c r="B4" s="1"/>
    </row>
    <row r="5" spans="1:5" ht="12.75">
      <c r="A5" s="80" t="s">
        <v>4</v>
      </c>
      <c r="B5" s="80" t="s">
        <v>3</v>
      </c>
      <c r="C5" s="82" t="s">
        <v>127</v>
      </c>
      <c r="D5" s="82"/>
      <c r="E5" s="82"/>
    </row>
    <row r="6" spans="1:5" ht="12.75">
      <c r="A6" s="81"/>
      <c r="B6" s="81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C9+C43</f>
        <v>672538.86384</v>
      </c>
      <c r="D8" s="36">
        <f>D9+D43</f>
        <v>152708.31214</v>
      </c>
      <c r="E8" s="36">
        <f>E9+E43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100941.56938</v>
      </c>
      <c r="D9" s="37">
        <f>D10+D12+D16+D14+D19+D28+D31+D40</f>
        <v>68646.73816</v>
      </c>
      <c r="E9" s="37">
        <f>E10+E12+E16+E14+E19+E28+E31+E40</f>
        <v>69245.76281</v>
      </c>
      <c r="H9" s="33">
        <f>C9+C47</f>
        <v>110522.96938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9">
        <v>0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7.25">
      <c r="A19" s="10" t="s">
        <v>6</v>
      </c>
      <c r="B19" s="3" t="s">
        <v>1</v>
      </c>
      <c r="C19" s="37">
        <f>C20+C24+C26</f>
        <v>19265.16154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17945.16154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78.75">
      <c r="A22" s="8" t="s">
        <v>19</v>
      </c>
      <c r="B22" s="9" t="s">
        <v>28</v>
      </c>
      <c r="C22" s="45">
        <v>112.86075</v>
      </c>
      <c r="D22" s="39">
        <v>0</v>
      </c>
      <c r="E22" s="39">
        <v>0</v>
      </c>
    </row>
    <row r="23" spans="1:5" ht="40.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9">
        <v>20</v>
      </c>
      <c r="D25" s="39">
        <v>20</v>
      </c>
      <c r="E25" s="39">
        <v>20</v>
      </c>
    </row>
    <row r="26" spans="1:5" ht="94.5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45">
        <v>1300</v>
      </c>
      <c r="D27" s="39">
        <v>1500</v>
      </c>
      <c r="E27" s="39">
        <v>1300</v>
      </c>
    </row>
    <row r="28" spans="1:5" ht="47.25">
      <c r="A28" s="10" t="s">
        <v>13</v>
      </c>
      <c r="B28" s="3" t="s">
        <v>14</v>
      </c>
      <c r="C28" s="37">
        <f>SUM(C29:C30)</f>
        <v>7863.08526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1.5">
      <c r="A30" s="8" t="s">
        <v>122</v>
      </c>
      <c r="B30" s="9" t="s">
        <v>123</v>
      </c>
      <c r="C30" s="45">
        <v>7790.17326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4887.62442</v>
      </c>
      <c r="E33" s="45">
        <v>4500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142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C41+C42</f>
        <v>15875.05215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45">
        <v>15601.82251</v>
      </c>
      <c r="D42" s="39">
        <v>10.4</v>
      </c>
      <c r="E42" s="39">
        <v>10.816</v>
      </c>
    </row>
    <row r="43" spans="1:5" s="29" customFormat="1" ht="15.75">
      <c r="A43" s="31" t="s">
        <v>76</v>
      </c>
      <c r="B43" s="32" t="s">
        <v>77</v>
      </c>
      <c r="C43" s="37">
        <f>C46+C44</f>
        <v>571597.29446</v>
      </c>
      <c r="D43" s="37">
        <f>D46+D44</f>
        <v>84061.57397999999</v>
      </c>
      <c r="E43" s="37">
        <f>E46+E44</f>
        <v>13570.175</v>
      </c>
    </row>
    <row r="44" spans="1:5" ht="31.5">
      <c r="A44" s="10" t="s">
        <v>116</v>
      </c>
      <c r="B44" s="3" t="s">
        <v>117</v>
      </c>
      <c r="C44" s="54">
        <f>C45</f>
        <v>192699.26343</v>
      </c>
      <c r="D44" s="54">
        <f>D45</f>
        <v>3833.5</v>
      </c>
      <c r="E44" s="54">
        <f>E45</f>
        <v>0</v>
      </c>
    </row>
    <row r="45" spans="1:5" ht="31.5">
      <c r="A45" s="8" t="s">
        <v>118</v>
      </c>
      <c r="B45" s="19" t="s">
        <v>119</v>
      </c>
      <c r="C45" s="39">
        <v>192699.26343</v>
      </c>
      <c r="D45" s="39">
        <v>3833.5</v>
      </c>
      <c r="E45" s="39">
        <v>0</v>
      </c>
    </row>
    <row r="46" spans="1:5" ht="47.25">
      <c r="A46" s="10" t="s">
        <v>61</v>
      </c>
      <c r="B46" s="3" t="s">
        <v>62</v>
      </c>
      <c r="C46" s="37">
        <f>C47+C49+C65+C69</f>
        <v>378898.03103</v>
      </c>
      <c r="D46" s="37">
        <f>D47+D49+D65+D69</f>
        <v>80228.07397999999</v>
      </c>
      <c r="E46" s="37">
        <f>E47+E49+E65+E69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9">
        <v>9581.4</v>
      </c>
      <c r="D48" s="39">
        <v>10031.9</v>
      </c>
      <c r="E48" s="39">
        <v>10514.4</v>
      </c>
    </row>
    <row r="49" spans="1:5" ht="31.5">
      <c r="A49" s="10" t="s">
        <v>78</v>
      </c>
      <c r="B49" s="3" t="s">
        <v>79</v>
      </c>
      <c r="C49" s="37">
        <f>SUM(C50:C64)</f>
        <v>333533.26603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55">
        <v>930.7</v>
      </c>
      <c r="D50" s="43">
        <v>0</v>
      </c>
      <c r="E50" s="39">
        <v>0</v>
      </c>
    </row>
    <row r="51" spans="1:5" ht="126">
      <c r="A51" s="8" t="s">
        <v>133</v>
      </c>
      <c r="B51" s="17" t="s">
        <v>134</v>
      </c>
      <c r="C51" s="46">
        <v>38953.83684</v>
      </c>
      <c r="D51" s="43">
        <v>0</v>
      </c>
      <c r="E51" s="39">
        <v>0</v>
      </c>
    </row>
    <row r="52" spans="1:5" ht="129.75" customHeight="1">
      <c r="A52" s="8" t="s">
        <v>82</v>
      </c>
      <c r="B52" s="21" t="s">
        <v>141</v>
      </c>
      <c r="C52" s="49">
        <v>100929.69984</v>
      </c>
      <c r="D52" s="39">
        <v>0</v>
      </c>
      <c r="E52" s="39">
        <v>0</v>
      </c>
    </row>
    <row r="53" spans="1:5" ht="98.25" customHeight="1">
      <c r="A53" s="8" t="s">
        <v>139</v>
      </c>
      <c r="B53" s="21" t="s">
        <v>140</v>
      </c>
      <c r="C53" s="43">
        <v>69113.28235</v>
      </c>
      <c r="D53" s="39">
        <v>55592.0244</v>
      </c>
      <c r="E53" s="39">
        <v>0</v>
      </c>
    </row>
    <row r="54" spans="1:5" ht="47.25">
      <c r="A54" s="22" t="s">
        <v>84</v>
      </c>
      <c r="B54" s="19" t="s">
        <v>85</v>
      </c>
      <c r="C54" s="44">
        <v>0</v>
      </c>
      <c r="D54" s="39">
        <v>3150.79758</v>
      </c>
      <c r="E54" s="39">
        <v>0</v>
      </c>
    </row>
    <row r="55" spans="1:5" ht="31.5">
      <c r="A55" s="8" t="s">
        <v>135</v>
      </c>
      <c r="B55" s="19" t="s">
        <v>136</v>
      </c>
      <c r="C55" s="44">
        <v>267</v>
      </c>
      <c r="D55" s="39"/>
      <c r="E55" s="39"/>
    </row>
    <row r="56" spans="1:5" ht="63">
      <c r="A56" s="8" t="s">
        <v>86</v>
      </c>
      <c r="B56" s="23" t="s">
        <v>87</v>
      </c>
      <c r="C56" s="39">
        <v>25000</v>
      </c>
      <c r="D56" s="39">
        <v>0</v>
      </c>
      <c r="E56" s="39">
        <v>0</v>
      </c>
    </row>
    <row r="57" spans="1:5" ht="63">
      <c r="A57" s="16" t="s">
        <v>88</v>
      </c>
      <c r="B57" s="17" t="s">
        <v>89</v>
      </c>
      <c r="C57" s="39">
        <v>3269</v>
      </c>
      <c r="D57" s="39">
        <v>0</v>
      </c>
      <c r="E57" s="39">
        <v>0</v>
      </c>
    </row>
    <row r="58" spans="1:5" ht="94.5">
      <c r="A58" s="16" t="s">
        <v>88</v>
      </c>
      <c r="B58" s="17" t="s">
        <v>115</v>
      </c>
      <c r="C58" s="39">
        <v>2118.7</v>
      </c>
      <c r="D58" s="39">
        <v>0</v>
      </c>
      <c r="E58" s="39">
        <v>0</v>
      </c>
    </row>
    <row r="59" spans="1:5" ht="78.75">
      <c r="A59" s="16" t="s">
        <v>88</v>
      </c>
      <c r="B59" s="24" t="s">
        <v>90</v>
      </c>
      <c r="C59" s="39">
        <v>366.547</v>
      </c>
      <c r="D59" s="39">
        <v>366.547</v>
      </c>
      <c r="E59" s="39">
        <v>366.547</v>
      </c>
    </row>
    <row r="60" spans="1:5" ht="47.25">
      <c r="A60" s="16" t="s">
        <v>88</v>
      </c>
      <c r="B60" s="24" t="s">
        <v>91</v>
      </c>
      <c r="C60" s="44">
        <v>6292</v>
      </c>
      <c r="D60" s="39"/>
      <c r="E60" s="39"/>
    </row>
    <row r="61" spans="1:5" ht="47.25">
      <c r="A61" s="16" t="s">
        <v>88</v>
      </c>
      <c r="B61" s="24" t="s">
        <v>92</v>
      </c>
      <c r="C61" s="44">
        <v>8478</v>
      </c>
      <c r="D61" s="44">
        <v>8478</v>
      </c>
      <c r="E61" s="39"/>
    </row>
    <row r="62" spans="1:5" ht="30">
      <c r="A62" s="16" t="s">
        <v>88</v>
      </c>
      <c r="B62" s="18" t="s">
        <v>113</v>
      </c>
      <c r="C62" s="39">
        <v>2770</v>
      </c>
      <c r="D62" s="39"/>
      <c r="E62" s="39"/>
    </row>
    <row r="63" spans="1:5" ht="30">
      <c r="A63" s="16" t="s">
        <v>88</v>
      </c>
      <c r="B63" s="18" t="s">
        <v>143</v>
      </c>
      <c r="C63" s="45">
        <v>44.5</v>
      </c>
      <c r="D63" s="39">
        <v>0</v>
      </c>
      <c r="E63" s="39">
        <v>0</v>
      </c>
    </row>
    <row r="64" spans="1:5" ht="78.75">
      <c r="A64" s="8" t="s">
        <v>137</v>
      </c>
      <c r="B64" s="48" t="s">
        <v>138</v>
      </c>
      <c r="C64" s="39">
        <v>75000</v>
      </c>
      <c r="D64" s="39"/>
      <c r="E64" s="39"/>
    </row>
    <row r="65" spans="1:8" s="29" customFormat="1" ht="31.5">
      <c r="A65" s="10" t="s">
        <v>93</v>
      </c>
      <c r="B65" s="3" t="s">
        <v>94</v>
      </c>
      <c r="C65" s="37">
        <f>C66+C67+C68</f>
        <v>2531.4750000000004</v>
      </c>
      <c r="D65" s="37">
        <f>D66+D67+D68</f>
        <v>2608.8050000000003</v>
      </c>
      <c r="E65" s="37">
        <f>E66+E67+E68</f>
        <v>2689.228</v>
      </c>
      <c r="F65" s="28"/>
      <c r="H65" s="34">
        <f>C65+C49</f>
        <v>336064.74103</v>
      </c>
    </row>
    <row r="66" spans="1:5" ht="63">
      <c r="A66" s="8" t="s">
        <v>95</v>
      </c>
      <c r="B66" s="9" t="s">
        <v>96</v>
      </c>
      <c r="C66" s="39">
        <v>1933.255</v>
      </c>
      <c r="D66" s="39">
        <v>2010.585</v>
      </c>
      <c r="E66" s="39">
        <v>2091.008</v>
      </c>
    </row>
    <row r="67" spans="1:5" ht="52.5" customHeight="1">
      <c r="A67" s="8" t="s">
        <v>95</v>
      </c>
      <c r="B67" s="19" t="s">
        <v>97</v>
      </c>
      <c r="C67" s="39">
        <v>3.52</v>
      </c>
      <c r="D67" s="39">
        <v>3.52</v>
      </c>
      <c r="E67" s="39">
        <v>3.52</v>
      </c>
    </row>
    <row r="68" spans="1:5" ht="47.25">
      <c r="A68" s="16" t="s">
        <v>98</v>
      </c>
      <c r="B68" s="17" t="s">
        <v>99</v>
      </c>
      <c r="C68" s="39">
        <v>594.7</v>
      </c>
      <c r="D68" s="39">
        <v>594.7</v>
      </c>
      <c r="E68" s="39">
        <v>594.7</v>
      </c>
    </row>
    <row r="69" spans="1:6" s="30" customFormat="1" ht="15.75">
      <c r="A69" s="10" t="s">
        <v>100</v>
      </c>
      <c r="B69" s="3" t="s">
        <v>101</v>
      </c>
      <c r="C69" s="37">
        <f>SUM(C70:C84)</f>
        <v>33251.89</v>
      </c>
      <c r="D69" s="37">
        <f>SUM(D70:D81)</f>
        <v>0</v>
      </c>
      <c r="E69" s="37">
        <f>SUM(E70:E81)</f>
        <v>0</v>
      </c>
      <c r="F69" s="28"/>
    </row>
    <row r="70" spans="1:5" ht="47.25">
      <c r="A70" s="8" t="s">
        <v>102</v>
      </c>
      <c r="B70" s="9" t="s">
        <v>128</v>
      </c>
      <c r="C70" s="39">
        <v>145.8</v>
      </c>
      <c r="D70" s="39">
        <v>0</v>
      </c>
      <c r="E70" s="39">
        <v>0</v>
      </c>
    </row>
    <row r="71" spans="1:5" ht="120" customHeight="1">
      <c r="A71" s="8" t="s">
        <v>102</v>
      </c>
      <c r="B71" s="9" t="s">
        <v>129</v>
      </c>
      <c r="C71" s="39">
        <v>262</v>
      </c>
      <c r="D71" s="39">
        <v>0</v>
      </c>
      <c r="E71" s="39">
        <v>0</v>
      </c>
    </row>
    <row r="72" spans="1:5" ht="47.25" hidden="1">
      <c r="A72" s="8" t="s">
        <v>102</v>
      </c>
      <c r="B72" s="9" t="s">
        <v>103</v>
      </c>
      <c r="C72" s="39"/>
      <c r="D72" s="39"/>
      <c r="E72" s="39"/>
    </row>
    <row r="73" spans="1:5" ht="47.25">
      <c r="A73" s="8" t="s">
        <v>102</v>
      </c>
      <c r="B73" s="9" t="s">
        <v>104</v>
      </c>
      <c r="C73" s="39">
        <v>778</v>
      </c>
      <c r="D73" s="39">
        <v>0</v>
      </c>
      <c r="E73" s="39">
        <v>0</v>
      </c>
    </row>
    <row r="74" spans="1:5" ht="45">
      <c r="A74" s="8" t="s">
        <v>102</v>
      </c>
      <c r="B74" s="20" t="s">
        <v>105</v>
      </c>
      <c r="C74" s="44">
        <v>2340</v>
      </c>
      <c r="D74" s="39">
        <v>0</v>
      </c>
      <c r="E74" s="39">
        <v>0</v>
      </c>
    </row>
    <row r="75" spans="1:5" ht="60" hidden="1">
      <c r="A75" s="8" t="s">
        <v>102</v>
      </c>
      <c r="B75" s="20" t="s">
        <v>106</v>
      </c>
      <c r="C75" s="26"/>
      <c r="D75" s="26"/>
      <c r="E75" s="26"/>
    </row>
    <row r="76" spans="1:5" ht="45" hidden="1">
      <c r="A76" s="16" t="s">
        <v>102</v>
      </c>
      <c r="B76" s="18" t="s">
        <v>107</v>
      </c>
      <c r="C76" s="26"/>
      <c r="D76" s="26"/>
      <c r="E76" s="26"/>
    </row>
    <row r="77" spans="1:5" ht="60" hidden="1">
      <c r="A77" s="16" t="s">
        <v>102</v>
      </c>
      <c r="B77" s="18" t="s">
        <v>108</v>
      </c>
      <c r="C77" s="26"/>
      <c r="D77" s="26"/>
      <c r="E77" s="26"/>
    </row>
    <row r="78" spans="1:5" ht="90" hidden="1">
      <c r="A78" s="16" t="s">
        <v>102</v>
      </c>
      <c r="B78" s="18" t="s">
        <v>131</v>
      </c>
      <c r="C78" s="26"/>
      <c r="D78" s="26"/>
      <c r="E78" s="26"/>
    </row>
    <row r="79" spans="1:5" ht="60" hidden="1">
      <c r="A79" s="16" t="s">
        <v>102</v>
      </c>
      <c r="B79" s="18" t="s">
        <v>110</v>
      </c>
      <c r="C79" s="26"/>
      <c r="D79" s="26"/>
      <c r="E79" s="26"/>
    </row>
    <row r="80" spans="1:5" ht="60" hidden="1">
      <c r="A80" s="16" t="s">
        <v>102</v>
      </c>
      <c r="B80" s="18" t="s">
        <v>111</v>
      </c>
      <c r="C80" s="26"/>
      <c r="D80" s="26"/>
      <c r="E80" s="26"/>
    </row>
    <row r="81" spans="1:5" ht="45">
      <c r="A81" s="16" t="s">
        <v>102</v>
      </c>
      <c r="B81" s="18" t="s">
        <v>112</v>
      </c>
      <c r="C81" s="39">
        <v>1048.2</v>
      </c>
      <c r="D81" s="39">
        <v>0</v>
      </c>
      <c r="E81" s="39">
        <v>0</v>
      </c>
    </row>
    <row r="82" spans="1:5" ht="45">
      <c r="A82" s="16" t="s">
        <v>102</v>
      </c>
      <c r="B82" s="18" t="s">
        <v>144</v>
      </c>
      <c r="C82" s="45">
        <v>14496.41</v>
      </c>
      <c r="D82" s="39">
        <v>0</v>
      </c>
      <c r="E82" s="39">
        <v>0</v>
      </c>
    </row>
    <row r="83" spans="1:5" ht="60">
      <c r="A83" s="16" t="s">
        <v>102</v>
      </c>
      <c r="B83" s="18" t="s">
        <v>145</v>
      </c>
      <c r="C83" s="45">
        <v>3000</v>
      </c>
      <c r="D83" s="39">
        <v>0</v>
      </c>
      <c r="E83" s="39">
        <v>0</v>
      </c>
    </row>
    <row r="84" spans="1:5" ht="45">
      <c r="A84" s="16" t="s">
        <v>102</v>
      </c>
      <c r="B84" s="18" t="s">
        <v>146</v>
      </c>
      <c r="C84" s="45">
        <v>11181.48</v>
      </c>
      <c r="D84" s="39">
        <v>0</v>
      </c>
      <c r="E84" s="39">
        <v>0</v>
      </c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61">
      <selection activeCell="B70" sqref="B7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83" t="s">
        <v>132</v>
      </c>
      <c r="E1" s="83"/>
    </row>
    <row r="2" spans="1:5" ht="36.75" customHeight="1">
      <c r="A2" s="35"/>
      <c r="B2" s="78" t="s">
        <v>120</v>
      </c>
      <c r="C2" s="78"/>
      <c r="D2" s="79"/>
      <c r="E2" s="4"/>
    </row>
    <row r="3" spans="1:5" ht="18" customHeight="1">
      <c r="A3" s="78" t="s">
        <v>121</v>
      </c>
      <c r="B3" s="78"/>
      <c r="C3" s="78"/>
      <c r="D3" s="78"/>
      <c r="E3" s="78"/>
    </row>
    <row r="4" spans="1:2" ht="16.5" customHeight="1">
      <c r="A4" s="1"/>
      <c r="B4" s="1"/>
    </row>
    <row r="5" spans="1:5" ht="12.75">
      <c r="A5" s="80" t="s">
        <v>4</v>
      </c>
      <c r="B5" s="80" t="s">
        <v>3</v>
      </c>
      <c r="C5" s="84" t="s">
        <v>127</v>
      </c>
      <c r="D5" s="84"/>
      <c r="E5" s="84"/>
    </row>
    <row r="6" spans="1:5" ht="12.75">
      <c r="A6" s="81"/>
      <c r="B6" s="81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555206.6087999999</v>
      </c>
      <c r="D8" s="36">
        <f>D9+D43</f>
        <v>150208.31214</v>
      </c>
      <c r="E8" s="36">
        <f>E9+E43</f>
        <v>80315.93781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82828.23227000001</v>
      </c>
      <c r="D9" s="37">
        <f>D10+D12+D16+D14+D19+D28+D31+D40</f>
        <v>66146.73816</v>
      </c>
      <c r="E9" s="37">
        <f>E10+E12+E16+E14+E19+E28+E31+E40</f>
        <v>66745.76281</v>
      </c>
      <c r="H9" s="33">
        <f>C9+C47</f>
        <v>92409.63227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19489.92104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17869.92104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45">
        <v>37.62025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45">
        <v>2640.57822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5116.81116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45">
        <v>5043.89916</v>
      </c>
      <c r="D30" s="45">
        <v>5009.01374</v>
      </c>
      <c r="E30" s="45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2743.62442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2387.62442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2387.62442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283.22964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45">
        <v>273.22964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472378.37652999995</v>
      </c>
      <c r="D43" s="41">
        <f>D46+D44</f>
        <v>84061.57397999999</v>
      </c>
      <c r="E43" s="41">
        <f>E46+E44</f>
        <v>13570.175</v>
      </c>
    </row>
    <row r="44" spans="1:5" ht="31.5">
      <c r="A44" s="10" t="s">
        <v>116</v>
      </c>
      <c r="B44" s="3" t="s">
        <v>117</v>
      </c>
      <c r="C44" s="42">
        <f>C45</f>
        <v>192699.26343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45">
        <v>192699.26343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C47+C49+C64+C68</f>
        <v>279679.11309999996</v>
      </c>
      <c r="D46" s="37">
        <f>D47+D49+D64+D68</f>
        <v>80228.07397999999</v>
      </c>
      <c r="E46" s="37">
        <f>E47+E49+E64+E68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SUM(C50:C63)</f>
        <v>262992.23809999996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46">
        <v>930.7</v>
      </c>
      <c r="D50" s="43">
        <v>0</v>
      </c>
      <c r="E50" s="38">
        <v>0</v>
      </c>
    </row>
    <row r="51" spans="1:5" ht="129.75" customHeight="1">
      <c r="A51" s="8" t="s">
        <v>82</v>
      </c>
      <c r="B51" s="21" t="s">
        <v>141</v>
      </c>
      <c r="C51" s="49">
        <v>69387.00875</v>
      </c>
      <c r="D51" s="38">
        <v>0</v>
      </c>
      <c r="E51" s="38">
        <v>0</v>
      </c>
    </row>
    <row r="52" spans="1:5" ht="98.25" customHeight="1">
      <c r="A52" s="8" t="s">
        <v>139</v>
      </c>
      <c r="B52" s="21" t="s">
        <v>140</v>
      </c>
      <c r="C52" s="49">
        <v>69113.28235</v>
      </c>
      <c r="D52" s="45">
        <v>55592.0244</v>
      </c>
      <c r="E52" s="38">
        <v>0</v>
      </c>
    </row>
    <row r="53" spans="1:5" ht="47.25">
      <c r="A53" s="22" t="s">
        <v>84</v>
      </c>
      <c r="B53" s="19" t="s">
        <v>85</v>
      </c>
      <c r="C53" s="47">
        <v>0</v>
      </c>
      <c r="D53" s="45">
        <v>3150.79758</v>
      </c>
      <c r="E53" s="38">
        <v>0</v>
      </c>
    </row>
    <row r="54" spans="1:5" ht="31.5">
      <c r="A54" s="8" t="s">
        <v>135</v>
      </c>
      <c r="B54" s="19" t="s">
        <v>136</v>
      </c>
      <c r="C54" s="47">
        <v>267</v>
      </c>
      <c r="D54" s="38"/>
      <c r="E54" s="38"/>
    </row>
    <row r="55" spans="1:5" ht="63">
      <c r="A55" s="8" t="s">
        <v>86</v>
      </c>
      <c r="B55" s="23" t="s">
        <v>87</v>
      </c>
      <c r="C55" s="39">
        <v>25000</v>
      </c>
      <c r="D55" s="38">
        <v>0</v>
      </c>
      <c r="E55" s="38">
        <v>0</v>
      </c>
    </row>
    <row r="56" spans="1:5" ht="63">
      <c r="A56" s="16" t="s">
        <v>88</v>
      </c>
      <c r="B56" s="17" t="s">
        <v>89</v>
      </c>
      <c r="C56" s="39">
        <v>3269</v>
      </c>
      <c r="D56" s="38">
        <v>0</v>
      </c>
      <c r="E56" s="38">
        <v>0</v>
      </c>
    </row>
    <row r="57" spans="1:5" ht="94.5">
      <c r="A57" s="16" t="s">
        <v>88</v>
      </c>
      <c r="B57" s="17" t="s">
        <v>115</v>
      </c>
      <c r="C57" s="39">
        <v>2118.7</v>
      </c>
      <c r="D57" s="38">
        <v>0</v>
      </c>
      <c r="E57" s="38">
        <v>0</v>
      </c>
    </row>
    <row r="58" spans="1:5" ht="78.75">
      <c r="A58" s="16" t="s">
        <v>88</v>
      </c>
      <c r="B58" s="24" t="s">
        <v>90</v>
      </c>
      <c r="C58" s="45">
        <v>366.547</v>
      </c>
      <c r="D58" s="45">
        <v>366.547</v>
      </c>
      <c r="E58" s="45">
        <v>366.547</v>
      </c>
    </row>
    <row r="59" spans="1:5" ht="47.25">
      <c r="A59" s="16" t="s">
        <v>88</v>
      </c>
      <c r="B59" s="24" t="s">
        <v>91</v>
      </c>
      <c r="C59" s="44">
        <v>6292</v>
      </c>
      <c r="D59" s="38"/>
      <c r="E59" s="38"/>
    </row>
    <row r="60" spans="1:5" ht="47.25">
      <c r="A60" s="16" t="s">
        <v>88</v>
      </c>
      <c r="B60" s="24" t="s">
        <v>92</v>
      </c>
      <c r="C60" s="44">
        <v>8478</v>
      </c>
      <c r="D60" s="44">
        <v>8478</v>
      </c>
      <c r="E60" s="38"/>
    </row>
    <row r="61" spans="1:5" ht="30">
      <c r="A61" s="16" t="s">
        <v>88</v>
      </c>
      <c r="B61" s="18" t="s">
        <v>113</v>
      </c>
      <c r="C61" s="39">
        <v>2770</v>
      </c>
      <c r="D61" s="38"/>
      <c r="E61" s="38"/>
    </row>
    <row r="62" spans="1:5" ht="30">
      <c r="A62" s="16" t="s">
        <v>88</v>
      </c>
      <c r="B62" s="18" t="s">
        <v>114</v>
      </c>
      <c r="C62" s="45">
        <v>0</v>
      </c>
      <c r="D62" s="38"/>
      <c r="E62" s="38"/>
    </row>
    <row r="63" spans="1:5" ht="78.75">
      <c r="A63" s="8" t="s">
        <v>137</v>
      </c>
      <c r="B63" s="48" t="s">
        <v>138</v>
      </c>
      <c r="C63" s="45">
        <v>75000</v>
      </c>
      <c r="D63" s="38"/>
      <c r="E63" s="38"/>
    </row>
    <row r="64" spans="1:8" s="29" customFormat="1" ht="31.5">
      <c r="A64" s="10" t="s">
        <v>93</v>
      </c>
      <c r="B64" s="3" t="s">
        <v>94</v>
      </c>
      <c r="C64" s="37">
        <f>C65+C66+C67</f>
        <v>2531.4750000000004</v>
      </c>
      <c r="D64" s="37">
        <f>D65+D66+D67</f>
        <v>2608.8050000000003</v>
      </c>
      <c r="E64" s="37">
        <f>E65+E66+E67</f>
        <v>2689.228</v>
      </c>
      <c r="F64" s="28"/>
      <c r="H64" s="34">
        <f>C64+C49</f>
        <v>265523.71309999994</v>
      </c>
    </row>
    <row r="65" spans="1:5" ht="63">
      <c r="A65" s="8" t="s">
        <v>95</v>
      </c>
      <c r="B65" s="9" t="s">
        <v>96</v>
      </c>
      <c r="C65" s="45">
        <v>1933.255</v>
      </c>
      <c r="D65" s="45">
        <v>2010.585</v>
      </c>
      <c r="E65" s="45">
        <v>2091.008</v>
      </c>
    </row>
    <row r="66" spans="1:5" ht="52.5" customHeight="1">
      <c r="A66" s="8" t="s">
        <v>95</v>
      </c>
      <c r="B66" s="19" t="s">
        <v>97</v>
      </c>
      <c r="C66" s="45">
        <v>3.52</v>
      </c>
      <c r="D66" s="45">
        <v>3.52</v>
      </c>
      <c r="E66" s="45">
        <v>3.52</v>
      </c>
    </row>
    <row r="67" spans="1:5" ht="47.25">
      <c r="A67" s="16" t="s">
        <v>98</v>
      </c>
      <c r="B67" s="17" t="s">
        <v>99</v>
      </c>
      <c r="C67" s="45">
        <v>594.7</v>
      </c>
      <c r="D67" s="45">
        <v>594.7</v>
      </c>
      <c r="E67" s="45">
        <v>594.7</v>
      </c>
    </row>
    <row r="68" spans="1:6" s="30" customFormat="1" ht="15.75">
      <c r="A68" s="10" t="s">
        <v>100</v>
      </c>
      <c r="B68" s="3" t="s">
        <v>101</v>
      </c>
      <c r="C68" s="37">
        <f>SUM(C69:C80)</f>
        <v>4574</v>
      </c>
      <c r="D68" s="37">
        <f>SUM(D69:D80)</f>
        <v>0</v>
      </c>
      <c r="E68" s="37">
        <f>SUM(E69:E80)</f>
        <v>0</v>
      </c>
      <c r="F68" s="28"/>
    </row>
    <row r="69" spans="1:5" ht="47.25">
      <c r="A69" s="8" t="s">
        <v>102</v>
      </c>
      <c r="B69" s="9" t="s">
        <v>128</v>
      </c>
      <c r="C69" s="39">
        <v>145.8</v>
      </c>
      <c r="D69" s="38"/>
      <c r="E69" s="38"/>
    </row>
    <row r="70" spans="1:5" ht="120" customHeight="1">
      <c r="A70" s="8" t="s">
        <v>102</v>
      </c>
      <c r="B70" s="9" t="s">
        <v>129</v>
      </c>
      <c r="C70" s="39">
        <v>262</v>
      </c>
      <c r="D70" s="38"/>
      <c r="E70" s="38"/>
    </row>
    <row r="71" spans="1:5" ht="47.25" hidden="1">
      <c r="A71" s="8" t="s">
        <v>102</v>
      </c>
      <c r="B71" s="9" t="s">
        <v>103</v>
      </c>
      <c r="C71" s="39"/>
      <c r="D71" s="38"/>
      <c r="E71" s="38"/>
    </row>
    <row r="72" spans="1:5" ht="47.25">
      <c r="A72" s="8" t="s">
        <v>102</v>
      </c>
      <c r="B72" s="9" t="s">
        <v>104</v>
      </c>
      <c r="C72" s="39">
        <v>778</v>
      </c>
      <c r="D72" s="38"/>
      <c r="E72" s="38"/>
    </row>
    <row r="73" spans="1:5" ht="45">
      <c r="A73" s="8" t="s">
        <v>102</v>
      </c>
      <c r="B73" s="20" t="s">
        <v>105</v>
      </c>
      <c r="C73" s="44">
        <v>2340</v>
      </c>
      <c r="D73" s="38"/>
      <c r="E73" s="38"/>
    </row>
    <row r="74" spans="1:5" ht="60" hidden="1">
      <c r="A74" s="8" t="s">
        <v>102</v>
      </c>
      <c r="B74" s="20" t="s">
        <v>106</v>
      </c>
      <c r="C74" s="26"/>
      <c r="D74" s="25"/>
      <c r="E74" s="25"/>
    </row>
    <row r="75" spans="1:5" ht="45" hidden="1">
      <c r="A75" s="16" t="s">
        <v>102</v>
      </c>
      <c r="B75" s="18" t="s">
        <v>107</v>
      </c>
      <c r="C75" s="26"/>
      <c r="D75" s="25"/>
      <c r="E75" s="25"/>
    </row>
    <row r="76" spans="1:5" ht="60" hidden="1">
      <c r="A76" s="16" t="s">
        <v>102</v>
      </c>
      <c r="B76" s="18" t="s">
        <v>108</v>
      </c>
      <c r="C76" s="26"/>
      <c r="D76" s="25"/>
      <c r="E76" s="25"/>
    </row>
    <row r="77" spans="1:5" ht="90" hidden="1">
      <c r="A77" s="16" t="s">
        <v>102</v>
      </c>
      <c r="B77" s="18" t="s">
        <v>131</v>
      </c>
      <c r="C77" s="26"/>
      <c r="D77" s="25"/>
      <c r="E77" s="25"/>
    </row>
    <row r="78" spans="1:5" ht="60" hidden="1">
      <c r="A78" s="16" t="s">
        <v>102</v>
      </c>
      <c r="B78" s="18" t="s">
        <v>110</v>
      </c>
      <c r="C78" s="26"/>
      <c r="D78" s="25"/>
      <c r="E78" s="25"/>
    </row>
    <row r="79" spans="1:5" ht="60" hidden="1">
      <c r="A79" s="16" t="s">
        <v>102</v>
      </c>
      <c r="B79" s="18" t="s">
        <v>111</v>
      </c>
      <c r="C79" s="26"/>
      <c r="D79" s="25"/>
      <c r="E79" s="25"/>
    </row>
    <row r="80" spans="1:5" ht="45">
      <c r="A80" s="16" t="s">
        <v>102</v>
      </c>
      <c r="B80" s="18" t="s">
        <v>112</v>
      </c>
      <c r="C80" s="26">
        <v>1048.2</v>
      </c>
      <c r="D80" s="25"/>
      <c r="E80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7">
      <selection activeCell="B67" sqref="B67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83" t="s">
        <v>130</v>
      </c>
      <c r="E1" s="83"/>
    </row>
    <row r="2" spans="1:5" ht="36.75" customHeight="1">
      <c r="A2" s="35"/>
      <c r="B2" s="78" t="s">
        <v>120</v>
      </c>
      <c r="C2" s="78"/>
      <c r="D2" s="79"/>
      <c r="E2" s="4"/>
    </row>
    <row r="3" spans="1:5" ht="18" customHeight="1">
      <c r="A3" s="78" t="s">
        <v>121</v>
      </c>
      <c r="B3" s="78"/>
      <c r="C3" s="78"/>
      <c r="D3" s="78"/>
      <c r="E3" s="78"/>
    </row>
    <row r="4" spans="1:2" ht="16.5" customHeight="1">
      <c r="A4" s="1"/>
      <c r="B4" s="1"/>
    </row>
    <row r="5" spans="1:5" ht="12.75">
      <c r="A5" s="80" t="s">
        <v>4</v>
      </c>
      <c r="B5" s="80" t="s">
        <v>3</v>
      </c>
      <c r="C5" s="84" t="s">
        <v>127</v>
      </c>
      <c r="D5" s="84"/>
      <c r="E5" s="84"/>
    </row>
    <row r="6" spans="1:5" ht="12.75">
      <c r="A6" s="81"/>
      <c r="B6" s="81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480109.21080999996</v>
      </c>
      <c r="D8" s="36">
        <f>D9+D43</f>
        <v>131689.52136</v>
      </c>
      <c r="E8" s="36">
        <f>E9+E43</f>
        <v>74993.2</v>
      </c>
    </row>
    <row r="9" spans="1:8" ht="22.5" customHeight="1">
      <c r="A9" s="6" t="s">
        <v>5</v>
      </c>
      <c r="B9" s="7" t="s">
        <v>0</v>
      </c>
      <c r="C9" s="37">
        <f>C10+C12+C16+C14+C19+C28+C31+C40</f>
        <v>77788.6</v>
      </c>
      <c r="D9" s="37">
        <f>D10+D12+D16+D14+D19+D28+D31+D40</f>
        <v>60050.1</v>
      </c>
      <c r="E9" s="37">
        <f>E10+E12+E16+E14+E19+E28+E31+E40</f>
        <v>61960.59999999999</v>
      </c>
      <c r="H9" s="33">
        <f>C9+C47</f>
        <v>87370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19347.41757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17727.41757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38">
        <v>0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39">
        <v>2535.695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472.91200000000003</v>
      </c>
      <c r="D28" s="37">
        <f>SUM(D29:D30)</f>
        <v>372.91200000000003</v>
      </c>
      <c r="E28" s="37">
        <f>SUM(E29:E30)</f>
        <v>272.91200000000003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38">
        <v>400</v>
      </c>
      <c r="D30" s="38">
        <v>300</v>
      </c>
      <c r="E30" s="38">
        <v>200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1356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1000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38">
        <v>1000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4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30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8">
        <v>20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402320.61081</v>
      </c>
      <c r="D43" s="41">
        <f>D46+D44</f>
        <v>71639.42136000001</v>
      </c>
      <c r="E43" s="41">
        <f>E46+E44</f>
        <v>13032.6</v>
      </c>
    </row>
    <row r="44" spans="1:5" ht="31.5">
      <c r="A44" s="10" t="s">
        <v>116</v>
      </c>
      <c r="B44" s="3" t="s">
        <v>117</v>
      </c>
      <c r="C44" s="42">
        <f>C45</f>
        <v>178101.19835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38">
        <v>178101.19835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C47+C49+C61+C65</f>
        <v>224219.41246000002</v>
      </c>
      <c r="D46" s="37">
        <f>D47+D49+D61+D65</f>
        <v>67805.92136000001</v>
      </c>
      <c r="E46" s="37">
        <f>E47+E49+E61+E65</f>
        <v>13032.6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SUM(C50:C60)</f>
        <v>207584.11246000003</v>
      </c>
      <c r="D49" s="37">
        <f>SUM(D50:D60)</f>
        <v>55188.42136</v>
      </c>
      <c r="E49" s="37">
        <f>SUM(E50:E60)</f>
        <v>423.7</v>
      </c>
    </row>
    <row r="50" spans="1:5" ht="63">
      <c r="A50" s="8" t="s">
        <v>80</v>
      </c>
      <c r="B50" s="9" t="s">
        <v>81</v>
      </c>
      <c r="C50" s="38"/>
      <c r="D50" s="43">
        <v>46286.72136</v>
      </c>
      <c r="E50" s="38"/>
    </row>
    <row r="51" spans="1:5" ht="141.75">
      <c r="A51" s="8" t="s">
        <v>82</v>
      </c>
      <c r="B51" s="21" t="s">
        <v>83</v>
      </c>
      <c r="C51" s="43">
        <v>156864.20886</v>
      </c>
      <c r="D51" s="38"/>
      <c r="E51" s="38"/>
    </row>
    <row r="52" spans="1:5" ht="47.25">
      <c r="A52" s="22" t="s">
        <v>84</v>
      </c>
      <c r="B52" s="19" t="s">
        <v>85</v>
      </c>
      <c r="C52" s="44">
        <v>2101.5036</v>
      </c>
      <c r="D52" s="38"/>
      <c r="E52" s="38"/>
    </row>
    <row r="53" spans="1:5" ht="63">
      <c r="A53" s="8" t="s">
        <v>86</v>
      </c>
      <c r="B53" s="23" t="s">
        <v>87</v>
      </c>
      <c r="C53" s="39">
        <v>25000</v>
      </c>
      <c r="D53" s="38"/>
      <c r="E53" s="38"/>
    </row>
    <row r="54" spans="1:5" ht="63">
      <c r="A54" s="16" t="s">
        <v>88</v>
      </c>
      <c r="B54" s="17" t="s">
        <v>89</v>
      </c>
      <c r="C54" s="39">
        <v>3269</v>
      </c>
      <c r="D54" s="38"/>
      <c r="E54" s="38"/>
    </row>
    <row r="55" spans="1:5" ht="94.5">
      <c r="A55" s="16" t="s">
        <v>88</v>
      </c>
      <c r="B55" s="17" t="s">
        <v>115</v>
      </c>
      <c r="C55" s="39">
        <v>2118.7</v>
      </c>
      <c r="D55" s="38"/>
      <c r="E55" s="38"/>
    </row>
    <row r="56" spans="1:5" ht="78.75">
      <c r="A56" s="16" t="s">
        <v>88</v>
      </c>
      <c r="B56" s="24" t="s">
        <v>90</v>
      </c>
      <c r="C56" s="39">
        <v>423.7</v>
      </c>
      <c r="D56" s="38">
        <v>423.7</v>
      </c>
      <c r="E56" s="38">
        <v>423.7</v>
      </c>
    </row>
    <row r="57" spans="1:5" ht="47.25">
      <c r="A57" s="16" t="s">
        <v>88</v>
      </c>
      <c r="B57" s="24" t="s">
        <v>91</v>
      </c>
      <c r="C57" s="44">
        <v>6292</v>
      </c>
      <c r="D57" s="38"/>
      <c r="E57" s="38"/>
    </row>
    <row r="58" spans="1:5" ht="47.25">
      <c r="A58" s="16" t="s">
        <v>88</v>
      </c>
      <c r="B58" s="24" t="s">
        <v>92</v>
      </c>
      <c r="C58" s="44">
        <v>8478</v>
      </c>
      <c r="D58" s="44">
        <v>8478</v>
      </c>
      <c r="E58" s="38"/>
    </row>
    <row r="59" spans="1:5" ht="30">
      <c r="A59" s="16" t="s">
        <v>88</v>
      </c>
      <c r="B59" s="18" t="s">
        <v>113</v>
      </c>
      <c r="C59" s="39">
        <v>2770</v>
      </c>
      <c r="D59" s="38"/>
      <c r="E59" s="38"/>
    </row>
    <row r="60" spans="1:5" ht="30">
      <c r="A60" s="16" t="s">
        <v>88</v>
      </c>
      <c r="B60" s="18" t="s">
        <v>114</v>
      </c>
      <c r="C60" s="39">
        <v>267</v>
      </c>
      <c r="D60" s="38"/>
      <c r="E60" s="38"/>
    </row>
    <row r="61" spans="1:8" s="29" customFormat="1" ht="31.5">
      <c r="A61" s="10" t="s">
        <v>93</v>
      </c>
      <c r="B61" s="3" t="s">
        <v>94</v>
      </c>
      <c r="C61" s="37">
        <f>C62+C63+C64</f>
        <v>2479.9</v>
      </c>
      <c r="D61" s="37">
        <f>D62+D63+D64</f>
        <v>2585.6</v>
      </c>
      <c r="E61" s="37">
        <f>E62+E63+E64</f>
        <v>2094.5</v>
      </c>
      <c r="F61" s="28"/>
      <c r="H61" s="34">
        <f>C61+C49</f>
        <v>210064.01246000003</v>
      </c>
    </row>
    <row r="62" spans="1:5" ht="63">
      <c r="A62" s="8" t="s">
        <v>95</v>
      </c>
      <c r="B62" s="9" t="s">
        <v>96</v>
      </c>
      <c r="C62" s="39">
        <v>1933.2</v>
      </c>
      <c r="D62" s="38">
        <v>2010.6</v>
      </c>
      <c r="E62" s="38">
        <v>2091</v>
      </c>
    </row>
    <row r="63" spans="1:5" ht="63">
      <c r="A63" s="8" t="s">
        <v>95</v>
      </c>
      <c r="B63" s="19" t="s">
        <v>97</v>
      </c>
      <c r="C63" s="39">
        <v>3.5</v>
      </c>
      <c r="D63" s="38">
        <v>3.5</v>
      </c>
      <c r="E63" s="38">
        <v>3.5</v>
      </c>
    </row>
    <row r="64" spans="1:5" ht="47.25">
      <c r="A64" s="16" t="s">
        <v>98</v>
      </c>
      <c r="B64" s="17" t="s">
        <v>99</v>
      </c>
      <c r="C64" s="39">
        <v>543.2</v>
      </c>
      <c r="D64" s="38">
        <v>571.5</v>
      </c>
      <c r="E64" s="38">
        <v>0</v>
      </c>
    </row>
    <row r="65" spans="1:6" s="30" customFormat="1" ht="15.75">
      <c r="A65" s="10" t="s">
        <v>100</v>
      </c>
      <c r="B65" s="3" t="s">
        <v>101</v>
      </c>
      <c r="C65" s="37">
        <f>SUM(C66:C77)</f>
        <v>4574</v>
      </c>
      <c r="D65" s="37">
        <f>SUM(D66:D77)</f>
        <v>0</v>
      </c>
      <c r="E65" s="37">
        <f>SUM(E66:E77)</f>
        <v>0</v>
      </c>
      <c r="F65" s="28"/>
    </row>
    <row r="66" spans="1:5" ht="47.25">
      <c r="A66" s="8" t="s">
        <v>102</v>
      </c>
      <c r="B66" s="9" t="s">
        <v>128</v>
      </c>
      <c r="C66" s="39">
        <v>145.8</v>
      </c>
      <c r="D66" s="38"/>
      <c r="E66" s="38"/>
    </row>
    <row r="67" spans="1:5" ht="126">
      <c r="A67" s="8" t="s">
        <v>102</v>
      </c>
      <c r="B67" s="9" t="s">
        <v>129</v>
      </c>
      <c r="C67" s="39">
        <v>262</v>
      </c>
      <c r="D67" s="38"/>
      <c r="E67" s="38"/>
    </row>
    <row r="68" spans="1:5" ht="47.25" hidden="1">
      <c r="A68" s="8" t="s">
        <v>102</v>
      </c>
      <c r="B68" s="9" t="s">
        <v>103</v>
      </c>
      <c r="C68" s="39"/>
      <c r="D68" s="38"/>
      <c r="E68" s="38"/>
    </row>
    <row r="69" spans="1:5" ht="47.25">
      <c r="A69" s="8" t="s">
        <v>102</v>
      </c>
      <c r="B69" s="9" t="s">
        <v>104</v>
      </c>
      <c r="C69" s="39">
        <v>778</v>
      </c>
      <c r="D69" s="38"/>
      <c r="E69" s="38"/>
    </row>
    <row r="70" spans="1:5" ht="45">
      <c r="A70" s="8" t="s">
        <v>102</v>
      </c>
      <c r="B70" s="20" t="s">
        <v>105</v>
      </c>
      <c r="C70" s="44">
        <v>2340</v>
      </c>
      <c r="D70" s="38"/>
      <c r="E70" s="38"/>
    </row>
    <row r="71" spans="1:5" ht="60" hidden="1">
      <c r="A71" s="8" t="s">
        <v>102</v>
      </c>
      <c r="B71" s="20" t="s">
        <v>106</v>
      </c>
      <c r="C71" s="26"/>
      <c r="D71" s="25"/>
      <c r="E71" s="25"/>
    </row>
    <row r="72" spans="1:5" ht="45" hidden="1">
      <c r="A72" s="16" t="s">
        <v>102</v>
      </c>
      <c r="B72" s="18" t="s">
        <v>107</v>
      </c>
      <c r="C72" s="26"/>
      <c r="D72" s="25"/>
      <c r="E72" s="25"/>
    </row>
    <row r="73" spans="1:5" ht="60" hidden="1">
      <c r="A73" s="16" t="s">
        <v>102</v>
      </c>
      <c r="B73" s="18" t="s">
        <v>108</v>
      </c>
      <c r="C73" s="26"/>
      <c r="D73" s="25"/>
      <c r="E73" s="25"/>
    </row>
    <row r="74" spans="1:5" ht="90" hidden="1">
      <c r="A74" s="16" t="s">
        <v>102</v>
      </c>
      <c r="B74" s="18" t="s">
        <v>109</v>
      </c>
      <c r="C74" s="26"/>
      <c r="D74" s="25"/>
      <c r="E74" s="25"/>
    </row>
    <row r="75" spans="1:5" ht="60" hidden="1">
      <c r="A75" s="16" t="s">
        <v>102</v>
      </c>
      <c r="B75" s="18" t="s">
        <v>110</v>
      </c>
      <c r="C75" s="26"/>
      <c r="D75" s="25"/>
      <c r="E75" s="25"/>
    </row>
    <row r="76" spans="1:5" ht="60" hidden="1">
      <c r="A76" s="16" t="s">
        <v>102</v>
      </c>
      <c r="B76" s="18" t="s">
        <v>111</v>
      </c>
      <c r="C76" s="26"/>
      <c r="D76" s="25"/>
      <c r="E76" s="25"/>
    </row>
    <row r="77" spans="1:5" ht="45">
      <c r="A77" s="16" t="s">
        <v>102</v>
      </c>
      <c r="B77" s="18" t="s">
        <v>112</v>
      </c>
      <c r="C77" s="26">
        <v>1048.2</v>
      </c>
      <c r="D77" s="25"/>
      <c r="E77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2021-08-06T08:46:10Z</cp:lastPrinted>
  <dcterms:created xsi:type="dcterms:W3CDTF">2009-12-13T12:32:15Z</dcterms:created>
  <dcterms:modified xsi:type="dcterms:W3CDTF">2021-08-06T08:50:54Z</dcterms:modified>
  <cp:category/>
  <cp:version/>
  <cp:contentType/>
  <cp:contentStatus/>
</cp:coreProperties>
</file>